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УО" sheetId="5" r:id="rId1"/>
  </sheets>
  <calcPr calcId="124519"/>
</workbook>
</file>

<file path=xl/calcChain.xml><?xml version="1.0" encoding="utf-8"?>
<calcChain xmlns="http://schemas.openxmlformats.org/spreadsheetml/2006/main">
  <c r="E15" i="5"/>
  <c r="E54"/>
  <c r="G52"/>
  <c r="G51"/>
  <c r="G50"/>
  <c r="G49"/>
  <c r="E44"/>
  <c r="G42"/>
  <c r="G41"/>
  <c r="G40"/>
  <c r="G39"/>
  <c r="C55"/>
  <c r="G53"/>
  <c r="E48"/>
  <c r="G47"/>
  <c r="G48" s="1"/>
  <c r="E46"/>
  <c r="G45"/>
  <c r="G46" s="1"/>
  <c r="G43"/>
  <c r="E38"/>
  <c r="G37"/>
  <c r="G38" s="1"/>
  <c r="E36"/>
  <c r="G35"/>
  <c r="G36" s="1"/>
  <c r="E34"/>
  <c r="G33"/>
  <c r="G34" s="1"/>
  <c r="E32"/>
  <c r="G31"/>
  <c r="G30"/>
  <c r="G29"/>
  <c r="G28"/>
  <c r="G27"/>
  <c r="G26"/>
  <c r="G25"/>
  <c r="G24"/>
  <c r="G32" s="1"/>
  <c r="E23"/>
  <c r="E55" s="1"/>
  <c r="G22"/>
  <c r="G21"/>
  <c r="G20"/>
  <c r="G19"/>
  <c r="G18"/>
  <c r="G17"/>
  <c r="G16"/>
  <c r="G14"/>
  <c r="G13"/>
  <c r="G12"/>
  <c r="G11"/>
  <c r="G15" s="1"/>
  <c r="E10"/>
  <c r="G9"/>
  <c r="G10" s="1"/>
  <c r="E8"/>
  <c r="G7"/>
  <c r="G8" s="1"/>
  <c r="G44" l="1"/>
  <c r="G23"/>
  <c r="G54"/>
  <c r="G55" l="1"/>
  <c r="G56" s="1"/>
</calcChain>
</file>

<file path=xl/sharedStrings.xml><?xml version="1.0" encoding="utf-8"?>
<sst xmlns="http://schemas.openxmlformats.org/spreadsheetml/2006/main" count="107" uniqueCount="95">
  <si>
    <t>ПРОТОКОЛ</t>
  </si>
  <si>
    <t>№ з/п</t>
  </si>
  <si>
    <t>Фактори, що забезпечують відповідний стан діяльності, F</t>
  </si>
  <si>
    <t>Вагомість факторів, m</t>
  </si>
  <si>
    <t xml:space="preserve">Критерії оцінювання </t>
  </si>
  <si>
    <t>Вагомість критеріїв, V</t>
  </si>
  <si>
    <t>Експертна оцінка, Кn</t>
  </si>
  <si>
    <t>Ступінь прояву критеріїв</t>
  </si>
  <si>
    <t>Вивчення законодавчої та нормативної бази з даного питання</t>
  </si>
  <si>
    <t>всього</t>
  </si>
  <si>
    <t>F1=</t>
  </si>
  <si>
    <t>Колективний договір</t>
  </si>
  <si>
    <t>F2=</t>
  </si>
  <si>
    <t>про навчання та перевірку знань робітників з охорони праці;</t>
  </si>
  <si>
    <t>про призначення відповідального за електрогосподарство</t>
  </si>
  <si>
    <t>F3=</t>
  </si>
  <si>
    <t>F4=</t>
  </si>
  <si>
    <t>F5=</t>
  </si>
  <si>
    <t>F6=</t>
  </si>
  <si>
    <t>F7=</t>
  </si>
  <si>
    <t>Наявність та нормативність оформлення інструкцій за видами робіт</t>
  </si>
  <si>
    <t>F8=</t>
  </si>
  <si>
    <t>F9=</t>
  </si>
  <si>
    <t>F10=</t>
  </si>
  <si>
    <t>F11=</t>
  </si>
  <si>
    <t>F12=</t>
  </si>
  <si>
    <t>Інші питання з пожежної безпеки</t>
  </si>
  <si>
    <t>Загальна оцінка</t>
  </si>
  <si>
    <t>Рівень</t>
  </si>
  <si>
    <t>Технологія оцінювання.</t>
  </si>
  <si>
    <r>
      <t>Експертна оцінка</t>
    </r>
    <r>
      <rPr>
        <sz val="12"/>
        <color indexed="8"/>
        <rFont val="Times New Roman"/>
        <family val="1"/>
        <charset val="204"/>
      </rPr>
      <t xml:space="preserve"> (</t>
    </r>
    <r>
      <rPr>
        <b/>
        <sz val="12"/>
        <color indexed="8"/>
        <rFont val="Times New Roman"/>
        <family val="1"/>
        <charset val="204"/>
      </rPr>
      <t>К</t>
    </r>
    <r>
      <rPr>
        <b/>
        <vertAlign val="subscript"/>
        <sz val="12"/>
        <color indexed="8"/>
        <rFont val="Times New Roman"/>
        <family val="1"/>
        <charset val="204"/>
      </rPr>
      <t>n</t>
    </r>
    <r>
      <rPr>
        <sz val="12"/>
        <color indexed="8"/>
        <rFont val="Times New Roman"/>
        <family val="1"/>
        <charset val="204"/>
      </rPr>
      <t>) за кожним питанням експертизи</t>
    </r>
    <r>
      <rPr>
        <b/>
        <vertAlign val="subscript"/>
        <sz val="12"/>
        <color indexed="8"/>
        <rFont val="Times New Roman"/>
        <family val="1"/>
        <charset val="204"/>
      </rPr>
      <t xml:space="preserve"> </t>
    </r>
    <r>
      <rPr>
        <sz val="12"/>
        <color indexed="8"/>
        <rFont val="Times New Roman"/>
        <family val="1"/>
        <charset val="204"/>
      </rPr>
      <t>виставляється залежно від ступеня реалізації показника:</t>
    </r>
  </si>
  <si>
    <r>
      <t>К</t>
    </r>
    <r>
      <rPr>
        <b/>
        <vertAlign val="subscript"/>
        <sz val="12"/>
        <color indexed="8"/>
        <rFont val="Times New Roman"/>
        <family val="1"/>
        <charset val="204"/>
      </rPr>
      <t>n</t>
    </r>
    <r>
      <rPr>
        <b/>
        <sz val="12"/>
        <color indexed="8"/>
        <rFont val="Times New Roman"/>
        <family val="1"/>
        <charset val="204"/>
      </rPr>
      <t xml:space="preserve">= 0 </t>
    </r>
    <r>
      <rPr>
        <sz val="12"/>
        <color indexed="8"/>
        <rFont val="Times New Roman"/>
        <family val="1"/>
        <charset val="204"/>
      </rPr>
      <t>– показник відсутній;</t>
    </r>
  </si>
  <si>
    <r>
      <t>К</t>
    </r>
    <r>
      <rPr>
        <b/>
        <vertAlign val="subscript"/>
        <sz val="12"/>
        <color indexed="8"/>
        <rFont val="Times New Roman"/>
        <family val="1"/>
        <charset val="204"/>
      </rPr>
      <t xml:space="preserve">n </t>
    </r>
    <r>
      <rPr>
        <b/>
        <sz val="12"/>
        <color indexed="8"/>
        <rFont val="Times New Roman"/>
        <family val="1"/>
        <charset val="204"/>
      </rPr>
      <t xml:space="preserve">= 0,25 </t>
    </r>
    <r>
      <rPr>
        <sz val="12"/>
        <color indexed="8"/>
        <rFont val="Times New Roman"/>
        <family val="1"/>
        <charset val="204"/>
      </rPr>
      <t>– показник проявляється рідко;</t>
    </r>
  </si>
  <si>
    <r>
      <t>К</t>
    </r>
    <r>
      <rPr>
        <b/>
        <vertAlign val="subscript"/>
        <sz val="12"/>
        <color indexed="8"/>
        <rFont val="Times New Roman"/>
        <family val="1"/>
        <charset val="204"/>
      </rPr>
      <t xml:space="preserve">n </t>
    </r>
    <r>
      <rPr>
        <b/>
        <sz val="12"/>
        <color indexed="8"/>
        <rFont val="Times New Roman"/>
        <family val="1"/>
        <charset val="204"/>
      </rPr>
      <t xml:space="preserve">= 0,5 </t>
    </r>
    <r>
      <rPr>
        <sz val="12"/>
        <color indexed="8"/>
        <rFont val="Times New Roman"/>
        <family val="1"/>
        <charset val="204"/>
      </rPr>
      <t>– показник недостатньо виражений;</t>
    </r>
  </si>
  <si>
    <r>
      <t>К</t>
    </r>
    <r>
      <rPr>
        <b/>
        <vertAlign val="subscript"/>
        <sz val="12"/>
        <color indexed="8"/>
        <rFont val="Times New Roman"/>
        <family val="1"/>
        <charset val="204"/>
      </rPr>
      <t xml:space="preserve">n </t>
    </r>
    <r>
      <rPr>
        <b/>
        <sz val="12"/>
        <color indexed="8"/>
        <rFont val="Times New Roman"/>
        <family val="1"/>
        <charset val="204"/>
      </rPr>
      <t xml:space="preserve">= 0,75 </t>
    </r>
    <r>
      <rPr>
        <sz val="12"/>
        <color indexed="8"/>
        <rFont val="Times New Roman"/>
        <family val="1"/>
        <charset val="204"/>
      </rPr>
      <t>– показник проявляється часто і достатньо виражений;</t>
    </r>
  </si>
  <si>
    <r>
      <t>К</t>
    </r>
    <r>
      <rPr>
        <b/>
        <vertAlign val="subscript"/>
        <sz val="12"/>
        <color indexed="8"/>
        <rFont val="Times New Roman"/>
        <family val="1"/>
        <charset val="204"/>
      </rPr>
      <t xml:space="preserve">n </t>
    </r>
    <r>
      <rPr>
        <b/>
        <sz val="12"/>
        <color indexed="8"/>
        <rFont val="Times New Roman"/>
        <family val="1"/>
        <charset val="204"/>
      </rPr>
      <t xml:space="preserve">= 1 </t>
    </r>
    <r>
      <rPr>
        <sz val="12"/>
        <color indexed="8"/>
        <rFont val="Times New Roman"/>
        <family val="1"/>
        <charset val="204"/>
      </rPr>
      <t>– показник проявляється і виражений оптимально.</t>
    </r>
  </si>
  <si>
    <r>
      <t>Загальний рівень діяльності: F=F</t>
    </r>
    <r>
      <rPr>
        <b/>
        <vertAlign val="subscript"/>
        <sz val="12"/>
        <color indexed="8"/>
        <rFont val="Times New Roman"/>
        <family val="1"/>
        <charset val="204"/>
      </rPr>
      <t>1</t>
    </r>
    <r>
      <rPr>
        <b/>
        <sz val="12"/>
        <color indexed="8"/>
        <rFont val="Times New Roman"/>
        <family val="1"/>
        <charset val="204"/>
      </rPr>
      <t>+ F</t>
    </r>
    <r>
      <rPr>
        <b/>
        <vertAlign val="subscript"/>
        <sz val="12"/>
        <color indexed="8"/>
        <rFont val="Times New Roman"/>
        <family val="1"/>
        <charset val="204"/>
      </rPr>
      <t xml:space="preserve"> 2</t>
    </r>
    <r>
      <rPr>
        <b/>
        <sz val="12"/>
        <color indexed="8"/>
        <rFont val="Times New Roman"/>
        <family val="1"/>
        <charset val="204"/>
      </rPr>
      <t>+ F</t>
    </r>
    <r>
      <rPr>
        <b/>
        <vertAlign val="subscript"/>
        <sz val="12"/>
        <color indexed="8"/>
        <rFont val="Times New Roman"/>
        <family val="1"/>
        <charset val="204"/>
      </rPr>
      <t xml:space="preserve"> 3</t>
    </r>
    <r>
      <rPr>
        <b/>
        <sz val="12"/>
        <color indexed="8"/>
        <rFont val="Times New Roman"/>
        <family val="1"/>
        <charset val="204"/>
      </rPr>
      <t>+ F</t>
    </r>
    <r>
      <rPr>
        <b/>
        <vertAlign val="subscript"/>
        <sz val="12"/>
        <color indexed="8"/>
        <rFont val="Times New Roman"/>
        <family val="1"/>
        <charset val="204"/>
      </rPr>
      <t>4</t>
    </r>
    <r>
      <rPr>
        <b/>
        <sz val="12"/>
        <color indexed="8"/>
        <rFont val="Times New Roman"/>
        <family val="1"/>
        <charset val="204"/>
      </rPr>
      <t>….</t>
    </r>
  </si>
  <si>
    <r>
      <t xml:space="preserve">Відповідно до отриманих результатів </t>
    </r>
    <r>
      <rPr>
        <b/>
        <sz val="12"/>
        <color indexed="8"/>
        <rFont val="Times New Roman"/>
        <family val="1"/>
        <charset val="204"/>
      </rPr>
      <t>визначається рівень</t>
    </r>
    <r>
      <rPr>
        <sz val="12"/>
        <color indexed="8"/>
        <rFont val="Times New Roman"/>
        <family val="1"/>
        <charset val="204"/>
      </rPr>
      <t xml:space="preserve"> управлінської діяльності:</t>
    </r>
  </si>
  <si>
    <r>
      <t xml:space="preserve">0 &lt; F ≤ 0,5 </t>
    </r>
    <r>
      <rPr>
        <sz val="12"/>
        <color indexed="8"/>
        <rFont val="Times New Roman"/>
        <family val="1"/>
        <charset val="204"/>
      </rPr>
      <t>– рівень низький;</t>
    </r>
  </si>
  <si>
    <t>Загальні висновки, зауваження, пропозиції:</t>
  </si>
  <si>
    <t>Повнота та нормативність складання розділу охорони праці, плану заходів, наявність актів виконання</t>
  </si>
  <si>
    <t>Видання наказів</t>
  </si>
  <si>
    <t>Наявність та нормативність видання наказів: про організацію роботи з питань охорони праці та призначення відповідальних осіб за охорону праці та пожежну безпеку</t>
  </si>
  <si>
    <t>журналу реєстрації вступного інструктажу з питань охорони праці</t>
  </si>
  <si>
    <t>журналу реєстрації інструктажів з питань охорони праці</t>
  </si>
  <si>
    <t>журналу реєстрації інструкцій з охорони праці на виробництві</t>
  </si>
  <si>
    <t>журналу обліку видачі інструкцій з охорони праці на виробництві</t>
  </si>
  <si>
    <t>журналу реєстрації нещасних випадків невиробничого характеру</t>
  </si>
  <si>
    <t>журналу реєстрації нещасних випадків на виробництві</t>
  </si>
  <si>
    <t>журналу протоколів перевірки знань з охорони праці</t>
  </si>
  <si>
    <t>акта прийняття закладу до нового навчального року</t>
  </si>
  <si>
    <t>дозволу на проведення навчальних занять у кабінетах фізики, хімії, біології, інформатики, шкільних майстернях, спортзалі</t>
  </si>
  <si>
    <t>актів виробничого та невиробничого травматизму</t>
  </si>
  <si>
    <t>акту виконання замірів заземлення  електрообладнання</t>
  </si>
  <si>
    <t>дозволу СЕС на експлуатацію харчоблоку та басейну</t>
  </si>
  <si>
    <t>актів обробки протипожежним розчином горищних приміщень</t>
  </si>
  <si>
    <t>актів обстеження штукатурного шару стелі</t>
  </si>
  <si>
    <t>актів перевірки вентиляції</t>
  </si>
  <si>
    <t>Робота з приписами</t>
  </si>
  <si>
    <t>Наявність та стан виконання приписів Держінспекцій (пожежної, СЕС, з охорони праці), інженера з охорони праці РУО.</t>
  </si>
  <si>
    <t>Ооформлення посадових інструкцій</t>
  </si>
  <si>
    <t>Наявність та нормативність оформлення посадових інструкцій робітника з обслуговування будівлі електрика, сантехніка, двірника</t>
  </si>
  <si>
    <t>Оформлення інструкцій за видами робіт</t>
  </si>
  <si>
    <t>Оснащення кабінетів хімії, фізики, біології, спортзалу, майстерень, їдальні</t>
  </si>
  <si>
    <t>Атестація працівників харчблоків</t>
  </si>
  <si>
    <t>Наявність посвідчень щодо своєчасного проходження атестації</t>
  </si>
  <si>
    <t>Організація роботи щодо утримання теплорамки</t>
  </si>
  <si>
    <t>Наявність схеми, стан запірної арматури, манометрів, термометрів</t>
  </si>
  <si>
    <r>
      <t xml:space="preserve">0,5 &lt; F ≤ 0,75 </t>
    </r>
    <r>
      <rPr>
        <sz val="12"/>
        <color indexed="8"/>
        <rFont val="Times New Roman"/>
        <family val="1"/>
        <charset val="204"/>
      </rPr>
      <t>– рівень середній;</t>
    </r>
  </si>
  <si>
    <r>
      <t xml:space="preserve">0,75 &lt; F ≤ 0,95 </t>
    </r>
    <r>
      <rPr>
        <sz val="12"/>
        <color indexed="8"/>
        <rFont val="Times New Roman"/>
        <family val="1"/>
        <charset val="204"/>
      </rPr>
      <t>– рівень достатній;</t>
    </r>
  </si>
  <si>
    <r>
      <t xml:space="preserve">0,95 &lt; F ≤ 1 </t>
    </r>
    <r>
      <rPr>
        <sz val="12"/>
        <color indexed="8"/>
        <rFont val="Times New Roman"/>
        <family val="1"/>
        <charset val="204"/>
      </rPr>
      <t>– рівень високий.</t>
    </r>
  </si>
  <si>
    <t>Дата проведення експертизи ___.___.2012.</t>
  </si>
  <si>
    <t>Протокол складено (посада ПІБ експерта):_______________________________________</t>
  </si>
  <si>
    <t>З протоколом ознайомлені:</t>
  </si>
  <si>
    <t>(посада ПІБ)_________________________________________________________________</t>
  </si>
  <si>
    <t>Ведення журналів інструктажів</t>
  </si>
  <si>
    <t>_____. ___ 2014</t>
  </si>
  <si>
    <t xml:space="preserve">вивчення стану організації роботи з охорони праці та протипожежної безпеки в навчальному закладі </t>
  </si>
  <si>
    <t xml:space="preserve">Додаток до наказу Департаменту освіти Харківської міської ради </t>
  </si>
  <si>
    <t>Наявність Законів України «Про охорону праці», «Про пожежну безпеку», нормативних актів, наочних посібників з  охорони праці та пожежної безпеки</t>
  </si>
  <si>
    <t>про призначення комісії з навчання та перевірки знань з питань охорони праці;</t>
  </si>
  <si>
    <t>Наявність:</t>
  </si>
  <si>
    <t>Ооформлення актів</t>
  </si>
  <si>
    <t>Наявність та нормативність складання</t>
  </si>
  <si>
    <t xml:space="preserve">Наявність інструкцій на робочих місцях </t>
  </si>
  <si>
    <t xml:space="preserve">Стан вентиляції, витяжних шаф </t>
  </si>
  <si>
    <t xml:space="preserve">Наявність заземлення. </t>
  </si>
  <si>
    <t xml:space="preserve">Стан електропроводки. </t>
  </si>
  <si>
    <t>Стан обладнання, наявність захисної огорожі</t>
  </si>
  <si>
    <t xml:space="preserve">Наочних матеріалів з пожежної безпеки. </t>
  </si>
  <si>
    <t xml:space="preserve"> Нормативність оформлення планів евакуації.</t>
  </si>
  <si>
    <t xml:space="preserve">Вогнегасників, первинних засобів пожежогасіння та пожежних гідрантів. </t>
  </si>
  <si>
    <t xml:space="preserve">Аварійного освітлення. </t>
  </si>
  <si>
    <t xml:space="preserve"> Автоматичної пожежної сигналізації. </t>
  </si>
  <si>
    <t>від  28. 01.2014 №14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</si>
</sst>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b/>
      <vertAlign val="subscript"/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justify" vertical="top" wrapText="1"/>
    </xf>
    <xf numFmtId="0" fontId="3" fillId="3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justify" vertical="top" wrapText="1"/>
    </xf>
    <xf numFmtId="0" fontId="3" fillId="3" borderId="2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justify" vertical="top" wrapText="1"/>
    </xf>
    <xf numFmtId="0" fontId="2" fillId="5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justify" vertical="top" wrapText="1"/>
    </xf>
    <xf numFmtId="0" fontId="2" fillId="5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top"/>
    </xf>
    <xf numFmtId="0" fontId="2" fillId="0" borderId="0" xfId="0" applyFont="1"/>
    <xf numFmtId="2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justify" vertical="top" wrapText="1"/>
    </xf>
    <xf numFmtId="0" fontId="2" fillId="3" borderId="5" xfId="0" applyFont="1" applyFill="1" applyBorder="1" applyAlignment="1">
      <alignment horizontal="justify" vertical="top" wrapText="1"/>
    </xf>
    <xf numFmtId="0" fontId="1" fillId="0" borderId="0" xfId="0" applyFont="1" applyAlignment="1">
      <alignment vertical="top" wrapText="1"/>
    </xf>
    <xf numFmtId="0" fontId="2" fillId="0" borderId="6" xfId="0" applyFont="1" applyBorder="1"/>
    <xf numFmtId="0" fontId="2" fillId="0" borderId="0" xfId="0" applyFont="1" applyAlignment="1"/>
    <xf numFmtId="0" fontId="2" fillId="0" borderId="0" xfId="0" applyFont="1" applyAlignment="1">
      <alignment horizontal="left"/>
    </xf>
    <xf numFmtId="164" fontId="1" fillId="2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164" fontId="2" fillId="3" borderId="1" xfId="0" applyNumberFormat="1" applyFont="1" applyFill="1" applyBorder="1" applyAlignment="1">
      <alignment horizontal="center" vertical="top" wrapText="1"/>
    </xf>
    <xf numFmtId="164" fontId="2" fillId="4" borderId="1" xfId="0" applyNumberFormat="1" applyFont="1" applyFill="1" applyBorder="1" applyAlignment="1">
      <alignment horizontal="center" vertical="top" wrapText="1"/>
    </xf>
    <xf numFmtId="164" fontId="3" fillId="0" borderId="0" xfId="0" applyNumberFormat="1" applyFont="1" applyAlignment="1">
      <alignment horizontal="center"/>
    </xf>
    <xf numFmtId="164" fontId="2" fillId="0" borderId="0" xfId="0" applyNumberFormat="1" applyFont="1"/>
    <xf numFmtId="164" fontId="2" fillId="0" borderId="6" xfId="0" applyNumberFormat="1" applyFont="1" applyBorder="1"/>
    <xf numFmtId="164" fontId="2" fillId="0" borderId="0" xfId="0" applyNumberFormat="1" applyFont="1" applyAlignment="1"/>
    <xf numFmtId="164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vertical="top" wrapText="1"/>
    </xf>
    <xf numFmtId="0" fontId="2" fillId="0" borderId="6" xfId="0" applyFont="1" applyBorder="1" applyAlignment="1">
      <alignment wrapText="1"/>
    </xf>
    <xf numFmtId="0" fontId="6" fillId="0" borderId="0" xfId="0" applyFont="1"/>
    <xf numFmtId="0" fontId="2" fillId="6" borderId="1" xfId="0" applyFont="1" applyFill="1" applyBorder="1" applyAlignment="1">
      <alignment horizontal="center" vertical="top" wrapText="1"/>
    </xf>
    <xf numFmtId="0" fontId="2" fillId="6" borderId="2" xfId="0" applyFont="1" applyFill="1" applyBorder="1" applyAlignment="1">
      <alignment horizontal="left" vertical="top" wrapText="1"/>
    </xf>
    <xf numFmtId="0" fontId="1" fillId="6" borderId="2" xfId="0" applyFont="1" applyFill="1" applyBorder="1" applyAlignment="1">
      <alignment horizontal="left" vertical="top" wrapText="1"/>
    </xf>
    <xf numFmtId="0" fontId="2" fillId="6" borderId="2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7" fillId="5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2"/>
  <sheetViews>
    <sheetView tabSelected="1" workbookViewId="0">
      <selection activeCell="J6" sqref="J6"/>
    </sheetView>
  </sheetViews>
  <sheetFormatPr defaultRowHeight="15"/>
  <cols>
    <col min="2" max="2" width="28.7109375" customWidth="1"/>
    <col min="3" max="3" width="11.7109375" customWidth="1"/>
    <col min="4" max="4" width="32.28515625" customWidth="1"/>
    <col min="5" max="5" width="14.85546875" customWidth="1"/>
    <col min="6" max="6" width="12.5703125" customWidth="1"/>
    <col min="7" max="7" width="12.85546875" customWidth="1"/>
  </cols>
  <sheetData>
    <row r="1" spans="1:7">
      <c r="G1" s="55" t="s">
        <v>78</v>
      </c>
    </row>
    <row r="2" spans="1:7">
      <c r="G2" s="55" t="s">
        <v>94</v>
      </c>
    </row>
    <row r="3" spans="1:7" ht="15.75">
      <c r="A3" s="62" t="s">
        <v>0</v>
      </c>
      <c r="B3" s="62"/>
      <c r="C3" s="62"/>
      <c r="D3" s="62"/>
      <c r="E3" s="62"/>
      <c r="F3" s="62"/>
      <c r="G3" s="62"/>
    </row>
    <row r="4" spans="1:7" ht="15.75">
      <c r="A4" s="62" t="s">
        <v>77</v>
      </c>
      <c r="B4" s="62"/>
      <c r="C4" s="62"/>
      <c r="D4" s="62"/>
      <c r="E4" s="62"/>
      <c r="F4" s="62"/>
      <c r="G4" s="62"/>
    </row>
    <row r="5" spans="1:7" ht="15.75">
      <c r="A5" s="36"/>
      <c r="B5" s="1"/>
      <c r="C5" s="2"/>
      <c r="D5" s="3"/>
      <c r="E5" s="2"/>
      <c r="F5" s="3"/>
      <c r="G5" s="2"/>
    </row>
    <row r="6" spans="1:7" ht="47.25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4" t="s">
        <v>7</v>
      </c>
    </row>
    <row r="7" spans="1:7" ht="106.5" customHeight="1">
      <c r="A7" s="5">
        <v>1</v>
      </c>
      <c r="B7" s="6" t="s">
        <v>8</v>
      </c>
      <c r="C7" s="7"/>
      <c r="D7" s="8" t="s">
        <v>79</v>
      </c>
      <c r="E7" s="7">
        <v>1</v>
      </c>
      <c r="F7" s="7"/>
      <c r="G7" s="45">
        <f>SUM(F7)*E7</f>
        <v>0</v>
      </c>
    </row>
    <row r="8" spans="1:7" ht="15.75">
      <c r="A8" s="10"/>
      <c r="B8" s="11" t="s">
        <v>9</v>
      </c>
      <c r="C8" s="12">
        <v>0.05</v>
      </c>
      <c r="D8" s="13"/>
      <c r="E8" s="14">
        <f>E7</f>
        <v>1</v>
      </c>
      <c r="F8" s="12" t="s">
        <v>10</v>
      </c>
      <c r="G8" s="14">
        <f>SUM(G7)*C8</f>
        <v>0</v>
      </c>
    </row>
    <row r="9" spans="1:7" ht="71.25" customHeight="1">
      <c r="A9" s="5">
        <v>2</v>
      </c>
      <c r="B9" s="6" t="s">
        <v>11</v>
      </c>
      <c r="C9" s="7"/>
      <c r="D9" s="8" t="s">
        <v>40</v>
      </c>
      <c r="E9" s="7">
        <v>1</v>
      </c>
      <c r="F9" s="7"/>
      <c r="G9" s="45">
        <f t="shared" ref="G9:G53" si="0">SUM(F9)*E9</f>
        <v>0</v>
      </c>
    </row>
    <row r="10" spans="1:7" ht="15.75">
      <c r="A10" s="10"/>
      <c r="B10" s="11" t="s">
        <v>9</v>
      </c>
      <c r="C10" s="12">
        <v>0.05</v>
      </c>
      <c r="D10" s="15"/>
      <c r="E10" s="16">
        <f>E9</f>
        <v>1</v>
      </c>
      <c r="F10" s="17" t="s">
        <v>12</v>
      </c>
      <c r="G10" s="14">
        <f>SUM(G9)*C10</f>
        <v>0</v>
      </c>
    </row>
    <row r="11" spans="1:7" ht="105" customHeight="1">
      <c r="A11" s="5">
        <v>3</v>
      </c>
      <c r="B11" s="6" t="s">
        <v>41</v>
      </c>
      <c r="C11" s="7"/>
      <c r="D11" s="8" t="s">
        <v>42</v>
      </c>
      <c r="E11" s="7">
        <v>0.25</v>
      </c>
      <c r="F11" s="7"/>
      <c r="G11" s="45">
        <f t="shared" si="0"/>
        <v>0</v>
      </c>
    </row>
    <row r="12" spans="1:7" ht="46.5" customHeight="1">
      <c r="A12" s="5"/>
      <c r="B12" s="6"/>
      <c r="C12" s="7"/>
      <c r="D12" s="9" t="s">
        <v>13</v>
      </c>
      <c r="E12" s="7">
        <v>0.25</v>
      </c>
      <c r="F12" s="7"/>
      <c r="G12" s="45">
        <f>SUM(F12)*E12</f>
        <v>0</v>
      </c>
    </row>
    <row r="13" spans="1:7" ht="60.75" customHeight="1">
      <c r="A13" s="5"/>
      <c r="B13" s="6"/>
      <c r="C13" s="7"/>
      <c r="D13" s="9" t="s">
        <v>80</v>
      </c>
      <c r="E13" s="7">
        <v>0.25</v>
      </c>
      <c r="F13" s="7"/>
      <c r="G13" s="45">
        <f t="shared" si="0"/>
        <v>0</v>
      </c>
    </row>
    <row r="14" spans="1:7" ht="54" customHeight="1">
      <c r="A14" s="5"/>
      <c r="B14" s="6"/>
      <c r="C14" s="7"/>
      <c r="D14" s="9" t="s">
        <v>14</v>
      </c>
      <c r="E14" s="7">
        <v>0.25</v>
      </c>
      <c r="F14" s="7"/>
      <c r="G14" s="45">
        <f t="shared" si="0"/>
        <v>0</v>
      </c>
    </row>
    <row r="15" spans="1:7" ht="15.75">
      <c r="A15" s="10"/>
      <c r="B15" s="11" t="s">
        <v>9</v>
      </c>
      <c r="C15" s="12">
        <v>0.05</v>
      </c>
      <c r="D15" s="13" t="s">
        <v>81</v>
      </c>
      <c r="E15" s="14">
        <f>SUM(E11:E14)</f>
        <v>1</v>
      </c>
      <c r="F15" s="12" t="s">
        <v>15</v>
      </c>
      <c r="G15" s="14">
        <f>SUM(G11:G14)*C15</f>
        <v>0</v>
      </c>
    </row>
    <row r="16" spans="1:7" ht="53.25" customHeight="1">
      <c r="A16" s="5">
        <v>4</v>
      </c>
      <c r="B16" s="6" t="s">
        <v>75</v>
      </c>
      <c r="C16" s="7"/>
      <c r="D16" s="38" t="s">
        <v>43</v>
      </c>
      <c r="E16" s="7">
        <v>0.15</v>
      </c>
      <c r="F16" s="7"/>
      <c r="G16" s="45">
        <f t="shared" si="0"/>
        <v>0</v>
      </c>
    </row>
    <row r="17" spans="1:7" ht="40.5" customHeight="1">
      <c r="A17" s="5"/>
      <c r="B17" s="6"/>
      <c r="C17" s="18"/>
      <c r="D17" s="9" t="s">
        <v>44</v>
      </c>
      <c r="E17" s="37">
        <v>0.15</v>
      </c>
      <c r="F17" s="7"/>
      <c r="G17" s="45">
        <f t="shared" si="0"/>
        <v>0</v>
      </c>
    </row>
    <row r="18" spans="1:7" ht="36.75" customHeight="1">
      <c r="A18" s="5"/>
      <c r="B18" s="6"/>
      <c r="C18" s="18"/>
      <c r="D18" s="9" t="s">
        <v>45</v>
      </c>
      <c r="E18" s="37">
        <v>0.15</v>
      </c>
      <c r="F18" s="7"/>
      <c r="G18" s="45">
        <f t="shared" si="0"/>
        <v>0</v>
      </c>
    </row>
    <row r="19" spans="1:7" ht="52.5" customHeight="1">
      <c r="A19" s="5"/>
      <c r="B19" s="6"/>
      <c r="C19" s="18"/>
      <c r="D19" s="9" t="s">
        <v>46</v>
      </c>
      <c r="E19" s="37">
        <v>0.15</v>
      </c>
      <c r="F19" s="7"/>
      <c r="G19" s="45">
        <f t="shared" si="0"/>
        <v>0</v>
      </c>
    </row>
    <row r="20" spans="1:7" ht="54" customHeight="1">
      <c r="A20" s="5"/>
      <c r="B20" s="6"/>
      <c r="C20" s="18"/>
      <c r="D20" s="9" t="s">
        <v>47</v>
      </c>
      <c r="E20" s="37">
        <v>0.15</v>
      </c>
      <c r="F20" s="7"/>
      <c r="G20" s="45">
        <f t="shared" si="0"/>
        <v>0</v>
      </c>
    </row>
    <row r="21" spans="1:7" ht="44.25" customHeight="1">
      <c r="A21" s="5"/>
      <c r="B21" s="6"/>
      <c r="C21" s="18"/>
      <c r="D21" s="9" t="s">
        <v>48</v>
      </c>
      <c r="E21" s="37">
        <v>0.15</v>
      </c>
      <c r="F21" s="7"/>
      <c r="G21" s="45">
        <f t="shared" si="0"/>
        <v>0</v>
      </c>
    </row>
    <row r="22" spans="1:7" ht="36.75" customHeight="1">
      <c r="A22" s="5"/>
      <c r="B22" s="6"/>
      <c r="C22" s="18"/>
      <c r="D22" s="9" t="s">
        <v>49</v>
      </c>
      <c r="E22" s="37">
        <v>0.1</v>
      </c>
      <c r="F22" s="7"/>
      <c r="G22" s="45">
        <f t="shared" si="0"/>
        <v>0</v>
      </c>
    </row>
    <row r="23" spans="1:7" ht="31.5">
      <c r="A23" s="10"/>
      <c r="B23" s="11" t="s">
        <v>9</v>
      </c>
      <c r="C23" s="12">
        <v>0.1</v>
      </c>
      <c r="D23" s="39" t="s">
        <v>83</v>
      </c>
      <c r="E23" s="12">
        <f>SUM(E16:E22)</f>
        <v>1</v>
      </c>
      <c r="F23" s="19" t="s">
        <v>16</v>
      </c>
      <c r="G23" s="14">
        <f>SUM(G16:G22)*C23</f>
        <v>0</v>
      </c>
    </row>
    <row r="24" spans="1:7" ht="57.75" customHeight="1">
      <c r="A24" s="5">
        <v>5</v>
      </c>
      <c r="B24" s="6" t="s">
        <v>82</v>
      </c>
      <c r="C24" s="7"/>
      <c r="D24" s="38" t="s">
        <v>50</v>
      </c>
      <c r="E24" s="7">
        <v>0.2</v>
      </c>
      <c r="F24" s="7"/>
      <c r="G24" s="45">
        <f t="shared" si="0"/>
        <v>0</v>
      </c>
    </row>
    <row r="25" spans="1:7" ht="88.5" customHeight="1">
      <c r="A25" s="5"/>
      <c r="B25" s="6"/>
      <c r="C25" s="18"/>
      <c r="D25" s="9" t="s">
        <v>51</v>
      </c>
      <c r="E25" s="37">
        <v>0.2</v>
      </c>
      <c r="F25" s="7"/>
      <c r="G25" s="45">
        <f t="shared" si="0"/>
        <v>0</v>
      </c>
    </row>
    <row r="26" spans="1:7" ht="42" customHeight="1">
      <c r="A26" s="5"/>
      <c r="B26" s="6"/>
      <c r="C26" s="18"/>
      <c r="D26" s="9" t="s">
        <v>52</v>
      </c>
      <c r="E26" s="37">
        <v>0.1</v>
      </c>
      <c r="F26" s="7"/>
      <c r="G26" s="45">
        <f t="shared" si="0"/>
        <v>0</v>
      </c>
    </row>
    <row r="27" spans="1:7" ht="37.5" customHeight="1">
      <c r="A27" s="5"/>
      <c r="B27" s="6"/>
      <c r="C27" s="18"/>
      <c r="D27" s="9" t="s">
        <v>53</v>
      </c>
      <c r="E27" s="37">
        <v>0.1</v>
      </c>
      <c r="F27" s="7"/>
      <c r="G27" s="45">
        <f t="shared" si="0"/>
        <v>0</v>
      </c>
    </row>
    <row r="28" spans="1:7" ht="39" customHeight="1">
      <c r="A28" s="5"/>
      <c r="B28" s="6"/>
      <c r="C28" s="18"/>
      <c r="D28" s="9" t="s">
        <v>54</v>
      </c>
      <c r="E28" s="37">
        <v>0.1</v>
      </c>
      <c r="F28" s="7"/>
      <c r="G28" s="45">
        <f t="shared" si="0"/>
        <v>0</v>
      </c>
    </row>
    <row r="29" spans="1:7" ht="36.75" customHeight="1">
      <c r="A29" s="5"/>
      <c r="B29" s="6"/>
      <c r="C29" s="18"/>
      <c r="D29" s="9" t="s">
        <v>55</v>
      </c>
      <c r="E29" s="37">
        <v>0.1</v>
      </c>
      <c r="F29" s="7"/>
      <c r="G29" s="45">
        <f t="shared" si="0"/>
        <v>0</v>
      </c>
    </row>
    <row r="30" spans="1:7" ht="38.25" customHeight="1">
      <c r="A30" s="5"/>
      <c r="B30" s="6"/>
      <c r="C30" s="18"/>
      <c r="D30" s="9" t="s">
        <v>56</v>
      </c>
      <c r="E30" s="37">
        <v>0.1</v>
      </c>
      <c r="F30" s="7"/>
      <c r="G30" s="45">
        <f t="shared" si="0"/>
        <v>0</v>
      </c>
    </row>
    <row r="31" spans="1:7" ht="25.5" customHeight="1">
      <c r="A31" s="5"/>
      <c r="B31" s="6"/>
      <c r="C31" s="18"/>
      <c r="D31" s="9" t="s">
        <v>57</v>
      </c>
      <c r="E31" s="37">
        <v>0.1</v>
      </c>
      <c r="F31" s="7"/>
      <c r="G31" s="45">
        <f t="shared" si="0"/>
        <v>0</v>
      </c>
    </row>
    <row r="32" spans="1:7" ht="15.75">
      <c r="A32" s="10"/>
      <c r="B32" s="11" t="s">
        <v>9</v>
      </c>
      <c r="C32" s="12">
        <v>0.15</v>
      </c>
      <c r="D32" s="39"/>
      <c r="E32" s="12">
        <f>SUM(E24:E31)</f>
        <v>0.99999999999999989</v>
      </c>
      <c r="F32" s="12" t="s">
        <v>17</v>
      </c>
      <c r="G32" s="14">
        <f>SUM(G24:G31)*C32</f>
        <v>0</v>
      </c>
    </row>
    <row r="33" spans="1:7" ht="87" customHeight="1">
      <c r="A33" s="5">
        <v>6</v>
      </c>
      <c r="B33" s="6" t="s">
        <v>58</v>
      </c>
      <c r="C33" s="7"/>
      <c r="D33" s="8" t="s">
        <v>59</v>
      </c>
      <c r="E33" s="7">
        <v>1</v>
      </c>
      <c r="F33" s="7"/>
      <c r="G33" s="45">
        <f t="shared" si="0"/>
        <v>0</v>
      </c>
    </row>
    <row r="34" spans="1:7" ht="15.75">
      <c r="A34" s="10"/>
      <c r="B34" s="11" t="s">
        <v>9</v>
      </c>
      <c r="C34" s="12">
        <v>0.05</v>
      </c>
      <c r="D34" s="13"/>
      <c r="E34" s="12">
        <f>SUM(E33)</f>
        <v>1</v>
      </c>
      <c r="F34" s="12" t="s">
        <v>18</v>
      </c>
      <c r="G34" s="14">
        <f>SUM(G33)*C34</f>
        <v>0</v>
      </c>
    </row>
    <row r="35" spans="1:7" ht="91.5" customHeight="1">
      <c r="A35" s="5">
        <v>7</v>
      </c>
      <c r="B35" s="6" t="s">
        <v>60</v>
      </c>
      <c r="C35" s="7"/>
      <c r="D35" s="8" t="s">
        <v>61</v>
      </c>
      <c r="E35" s="7">
        <v>1</v>
      </c>
      <c r="F35" s="7"/>
      <c r="G35" s="45">
        <f t="shared" si="0"/>
        <v>0</v>
      </c>
    </row>
    <row r="36" spans="1:7" ht="15.75">
      <c r="A36" s="10"/>
      <c r="B36" s="11" t="s">
        <v>9</v>
      </c>
      <c r="C36" s="12">
        <v>0.05</v>
      </c>
      <c r="D36" s="13"/>
      <c r="E36" s="12">
        <f>SUM(E35)</f>
        <v>1</v>
      </c>
      <c r="F36" s="12" t="s">
        <v>19</v>
      </c>
      <c r="G36" s="14">
        <f>SUM(G35)*C36</f>
        <v>0</v>
      </c>
    </row>
    <row r="37" spans="1:7" ht="63" customHeight="1">
      <c r="A37" s="5">
        <v>8</v>
      </c>
      <c r="B37" s="6" t="s">
        <v>62</v>
      </c>
      <c r="C37" s="7"/>
      <c r="D37" s="8" t="s">
        <v>20</v>
      </c>
      <c r="E37" s="7">
        <v>1</v>
      </c>
      <c r="F37" s="7"/>
      <c r="G37" s="45">
        <f t="shared" si="0"/>
        <v>0</v>
      </c>
    </row>
    <row r="38" spans="1:7" ht="15.75">
      <c r="A38" s="10"/>
      <c r="B38" s="11" t="s">
        <v>9</v>
      </c>
      <c r="C38" s="12">
        <v>0.05</v>
      </c>
      <c r="D38" s="13"/>
      <c r="E38" s="12">
        <f>SUM(E37)</f>
        <v>1</v>
      </c>
      <c r="F38" s="12" t="s">
        <v>21</v>
      </c>
      <c r="G38" s="46">
        <f>SUM(G37)*C38</f>
        <v>0</v>
      </c>
    </row>
    <row r="39" spans="1:7" ht="63" customHeight="1">
      <c r="A39" s="5">
        <v>9</v>
      </c>
      <c r="B39" s="6" t="s">
        <v>63</v>
      </c>
      <c r="C39" s="56"/>
      <c r="D39" s="8" t="s">
        <v>84</v>
      </c>
      <c r="E39" s="56">
        <v>0.2</v>
      </c>
      <c r="F39" s="7"/>
      <c r="G39" s="45">
        <f t="shared" si="0"/>
        <v>0</v>
      </c>
    </row>
    <row r="40" spans="1:7" ht="39" customHeight="1">
      <c r="A40" s="5"/>
      <c r="B40" s="6"/>
      <c r="C40" s="56"/>
      <c r="D40" s="8" t="s">
        <v>85</v>
      </c>
      <c r="E40" s="56">
        <v>0.2</v>
      </c>
      <c r="F40" s="7"/>
      <c r="G40" s="45">
        <f t="shared" si="0"/>
        <v>0</v>
      </c>
    </row>
    <row r="41" spans="1:7" ht="24" customHeight="1">
      <c r="A41" s="5"/>
      <c r="B41" s="6"/>
      <c r="C41" s="56"/>
      <c r="D41" s="8" t="s">
        <v>86</v>
      </c>
      <c r="E41" s="56">
        <v>0.2</v>
      </c>
      <c r="F41" s="7"/>
      <c r="G41" s="45">
        <f t="shared" si="0"/>
        <v>0</v>
      </c>
    </row>
    <row r="42" spans="1:7" ht="20.25" customHeight="1">
      <c r="A42" s="5"/>
      <c r="B42" s="6"/>
      <c r="C42" s="56"/>
      <c r="D42" s="8" t="s">
        <v>87</v>
      </c>
      <c r="E42" s="56">
        <v>0.2</v>
      </c>
      <c r="F42" s="7"/>
      <c r="G42" s="45">
        <f t="shared" si="0"/>
        <v>0</v>
      </c>
    </row>
    <row r="43" spans="1:7" ht="36" customHeight="1">
      <c r="A43" s="5"/>
      <c r="B43" s="6"/>
      <c r="C43" s="7"/>
      <c r="D43" s="8" t="s">
        <v>88</v>
      </c>
      <c r="E43" s="7">
        <v>0.2</v>
      </c>
      <c r="F43" s="7"/>
      <c r="G43" s="45">
        <f t="shared" si="0"/>
        <v>0</v>
      </c>
    </row>
    <row r="44" spans="1:7" ht="15.75">
      <c r="A44" s="10"/>
      <c r="B44" s="11" t="s">
        <v>9</v>
      </c>
      <c r="C44" s="12">
        <v>0.15</v>
      </c>
      <c r="D44" s="13"/>
      <c r="E44" s="12">
        <f>SUM(E39:E43)</f>
        <v>1</v>
      </c>
      <c r="F44" s="12" t="s">
        <v>22</v>
      </c>
      <c r="G44" s="46">
        <f>SUM(G39:G43)*C44</f>
        <v>0</v>
      </c>
    </row>
    <row r="45" spans="1:7" ht="57.75" customHeight="1">
      <c r="A45" s="5">
        <v>10</v>
      </c>
      <c r="B45" s="6" t="s">
        <v>64</v>
      </c>
      <c r="C45" s="7"/>
      <c r="D45" s="8" t="s">
        <v>65</v>
      </c>
      <c r="E45" s="7">
        <v>1</v>
      </c>
      <c r="F45" s="7"/>
      <c r="G45" s="45">
        <f t="shared" si="0"/>
        <v>0</v>
      </c>
    </row>
    <row r="46" spans="1:7" ht="15.75">
      <c r="A46" s="20"/>
      <c r="B46" s="21" t="s">
        <v>9</v>
      </c>
      <c r="C46" s="17">
        <v>0.1</v>
      </c>
      <c r="D46" s="15"/>
      <c r="E46" s="17">
        <f>SUM(E45)</f>
        <v>1</v>
      </c>
      <c r="F46" s="17" t="s">
        <v>23</v>
      </c>
      <c r="G46" s="46">
        <f>SUM(G45)*C46</f>
        <v>0</v>
      </c>
    </row>
    <row r="47" spans="1:7" ht="56.25" customHeight="1">
      <c r="A47" s="5">
        <v>11</v>
      </c>
      <c r="B47" s="6" t="s">
        <v>66</v>
      </c>
      <c r="C47" s="7"/>
      <c r="D47" s="8" t="s">
        <v>67</v>
      </c>
      <c r="E47" s="7">
        <v>1</v>
      </c>
      <c r="F47" s="7"/>
      <c r="G47" s="45">
        <f t="shared" si="0"/>
        <v>0</v>
      </c>
    </row>
    <row r="48" spans="1:7" ht="15.75">
      <c r="A48" s="20"/>
      <c r="B48" s="21" t="s">
        <v>9</v>
      </c>
      <c r="C48" s="17">
        <v>0.1</v>
      </c>
      <c r="D48" s="15" t="s">
        <v>81</v>
      </c>
      <c r="E48" s="17">
        <f>SUM(E47)</f>
        <v>1</v>
      </c>
      <c r="F48" s="17" t="s">
        <v>24</v>
      </c>
      <c r="G48" s="46">
        <f>SUM(G47)*C48</f>
        <v>0</v>
      </c>
    </row>
    <row r="49" spans="1:7" ht="31.5">
      <c r="A49" s="5">
        <v>12</v>
      </c>
      <c r="B49" s="6" t="s">
        <v>26</v>
      </c>
      <c r="C49" s="59"/>
      <c r="D49" s="60" t="s">
        <v>93</v>
      </c>
      <c r="E49" s="56">
        <v>0.2</v>
      </c>
      <c r="F49" s="7"/>
      <c r="G49" s="45">
        <f t="shared" si="0"/>
        <v>0</v>
      </c>
    </row>
    <row r="50" spans="1:7" ht="15.75">
      <c r="A50" s="57"/>
      <c r="B50" s="58"/>
      <c r="C50" s="59"/>
      <c r="D50" s="8" t="s">
        <v>92</v>
      </c>
      <c r="E50" s="56">
        <v>0.2</v>
      </c>
      <c r="F50" s="7"/>
      <c r="G50" s="45">
        <f t="shared" si="0"/>
        <v>0</v>
      </c>
    </row>
    <row r="51" spans="1:7" ht="47.25">
      <c r="A51" s="57"/>
      <c r="B51" s="58"/>
      <c r="C51" s="59"/>
      <c r="D51" s="8" t="s">
        <v>91</v>
      </c>
      <c r="E51" s="56">
        <v>0.2</v>
      </c>
      <c r="F51" s="7"/>
      <c r="G51" s="45">
        <f t="shared" si="0"/>
        <v>0</v>
      </c>
    </row>
    <row r="52" spans="1:7" ht="31.5">
      <c r="A52" s="57"/>
      <c r="B52" s="58"/>
      <c r="C52" s="59"/>
      <c r="D52" s="8" t="s">
        <v>89</v>
      </c>
      <c r="E52" s="56">
        <v>0.2</v>
      </c>
      <c r="F52" s="7"/>
      <c r="G52" s="45">
        <f t="shared" si="0"/>
        <v>0</v>
      </c>
    </row>
    <row r="53" spans="1:7" ht="36" customHeight="1">
      <c r="A53" s="5"/>
      <c r="B53" s="6"/>
      <c r="C53" s="7"/>
      <c r="D53" s="60" t="s">
        <v>90</v>
      </c>
      <c r="E53" s="7">
        <v>0.2</v>
      </c>
      <c r="F53" s="7"/>
      <c r="G53" s="45">
        <f t="shared" si="0"/>
        <v>0</v>
      </c>
    </row>
    <row r="54" spans="1:7" ht="15.75">
      <c r="A54" s="20"/>
      <c r="B54" s="21" t="s">
        <v>9</v>
      </c>
      <c r="C54" s="17">
        <v>0.1</v>
      </c>
      <c r="D54" s="15"/>
      <c r="E54" s="12">
        <f>SUM(E49:E53)</f>
        <v>1</v>
      </c>
      <c r="F54" s="17" t="s">
        <v>25</v>
      </c>
      <c r="G54" s="46">
        <f>SUM(G49:G53)*C54</f>
        <v>0</v>
      </c>
    </row>
    <row r="55" spans="1:7" ht="15.75">
      <c r="A55" s="22"/>
      <c r="B55" s="23" t="s">
        <v>27</v>
      </c>
      <c r="C55" s="24">
        <f>SUBTOTAL(9,C8,C10,C15,C23,C32,C34,C36,C38,C44,C46,C48,C54)</f>
        <v>1</v>
      </c>
      <c r="D55" s="25"/>
      <c r="E55" s="24">
        <f>SUM(E8+E10+E15+E23+E32+E34+E36+E38+E44+E46+E48+E54)</f>
        <v>12</v>
      </c>
      <c r="F55" s="25"/>
      <c r="G55" s="47">
        <f>SUM(G8+G10+G15+G23+G32+G34+G36+G38+G44+G46+G48+G54)</f>
        <v>0</v>
      </c>
    </row>
    <row r="56" spans="1:7" ht="15.75">
      <c r="A56" s="26"/>
      <c r="B56" s="27" t="s">
        <v>28</v>
      </c>
      <c r="C56" s="28"/>
      <c r="D56" s="28"/>
      <c r="E56" s="29"/>
      <c r="F56" s="30"/>
      <c r="G56" s="61" t="str">
        <f>IF(G55&lt;=0.5,"низький",IF(G55&lt;=0.75,"середній",(IF(G55&lt;=0.95,"достатній",(IF(G55&lt;=1,"високий"))))))</f>
        <v>низький</v>
      </c>
    </row>
    <row r="57" spans="1:7" ht="15.75">
      <c r="A57" s="31" t="s">
        <v>29</v>
      </c>
      <c r="B57" s="40"/>
      <c r="C57" s="32"/>
      <c r="D57" s="3"/>
      <c r="E57" s="33"/>
      <c r="F57" s="34"/>
      <c r="G57" s="48"/>
    </row>
    <row r="58" spans="1:7" ht="17.25">
      <c r="A58" s="31" t="s">
        <v>30</v>
      </c>
      <c r="B58" s="40"/>
      <c r="C58" s="32"/>
      <c r="D58" s="3"/>
      <c r="E58" s="33"/>
      <c r="F58" s="34"/>
      <c r="G58" s="48"/>
    </row>
    <row r="59" spans="1:7" ht="17.25">
      <c r="A59" s="31" t="s">
        <v>31</v>
      </c>
      <c r="B59" s="40"/>
      <c r="C59" s="32"/>
      <c r="D59" s="3"/>
      <c r="E59" s="33"/>
      <c r="F59" s="34"/>
      <c r="G59" s="48"/>
    </row>
    <row r="60" spans="1:7" ht="17.25">
      <c r="A60" s="31" t="s">
        <v>32</v>
      </c>
      <c r="B60" s="40"/>
      <c r="C60" s="32"/>
      <c r="D60" s="3"/>
      <c r="E60" s="33"/>
      <c r="F60" s="34"/>
      <c r="G60" s="48"/>
    </row>
    <row r="61" spans="1:7" ht="17.25">
      <c r="A61" s="31" t="s">
        <v>33</v>
      </c>
      <c r="B61" s="40"/>
      <c r="C61" s="32"/>
      <c r="D61" s="3"/>
      <c r="E61" s="33"/>
      <c r="F61" s="34"/>
      <c r="G61" s="48"/>
    </row>
    <row r="62" spans="1:7" ht="17.25">
      <c r="A62" s="31" t="s">
        <v>34</v>
      </c>
      <c r="B62" s="40"/>
      <c r="C62" s="32"/>
      <c r="D62" s="3"/>
      <c r="E62" s="33"/>
      <c r="F62" s="34"/>
      <c r="G62" s="48"/>
    </row>
    <row r="63" spans="1:7" ht="17.25">
      <c r="A63" s="31" t="s">
        <v>35</v>
      </c>
      <c r="B63" s="40"/>
      <c r="C63" s="32"/>
      <c r="D63" s="3"/>
      <c r="E63" s="33"/>
      <c r="F63" s="34"/>
      <c r="G63" s="48"/>
    </row>
    <row r="64" spans="1:7" ht="17.25">
      <c r="A64" s="31" t="s">
        <v>36</v>
      </c>
      <c r="B64" s="40"/>
      <c r="C64" s="32"/>
      <c r="D64" s="3"/>
      <c r="E64" s="33"/>
      <c r="F64" s="34"/>
      <c r="G64" s="48"/>
    </row>
    <row r="65" spans="1:7" ht="15.75">
      <c r="A65" s="35" t="s">
        <v>37</v>
      </c>
      <c r="B65" s="40"/>
      <c r="C65" s="32"/>
      <c r="D65" s="3"/>
      <c r="E65" s="33"/>
      <c r="F65" s="34"/>
      <c r="G65" s="48"/>
    </row>
    <row r="66" spans="1:7" ht="15.75">
      <c r="A66" s="31" t="s">
        <v>38</v>
      </c>
      <c r="B66" s="40"/>
      <c r="C66" s="32"/>
      <c r="D66" s="3"/>
      <c r="E66" s="33"/>
      <c r="F66" s="34"/>
      <c r="G66" s="48"/>
    </row>
    <row r="67" spans="1:7" ht="15.75">
      <c r="A67" s="31" t="s">
        <v>68</v>
      </c>
      <c r="B67" s="40"/>
      <c r="C67" s="32"/>
      <c r="D67" s="3"/>
      <c r="E67" s="33"/>
      <c r="F67" s="34"/>
      <c r="G67" s="48"/>
    </row>
    <row r="68" spans="1:7" ht="15.75">
      <c r="A68" s="31" t="s">
        <v>69</v>
      </c>
      <c r="B68" s="40"/>
      <c r="C68" s="32"/>
      <c r="D68" s="3"/>
      <c r="E68" s="33"/>
      <c r="F68" s="34"/>
      <c r="G68" s="48"/>
    </row>
    <row r="69" spans="1:7" ht="15.75">
      <c r="A69" s="31" t="s">
        <v>70</v>
      </c>
      <c r="B69" s="40"/>
      <c r="C69" s="32"/>
      <c r="D69" s="3"/>
      <c r="E69" s="33"/>
      <c r="F69" s="34"/>
      <c r="G69" s="48"/>
    </row>
    <row r="70" spans="1:7" ht="15.75">
      <c r="A70" s="32"/>
      <c r="B70" s="32" t="s">
        <v>39</v>
      </c>
      <c r="C70" s="32"/>
      <c r="D70" s="32"/>
      <c r="E70" s="32"/>
      <c r="F70" s="32"/>
      <c r="G70" s="49"/>
    </row>
    <row r="71" spans="1:7" ht="31.5" customHeight="1">
      <c r="A71" s="41"/>
      <c r="B71" s="41"/>
      <c r="C71" s="41"/>
      <c r="D71" s="41"/>
      <c r="E71" s="54"/>
      <c r="F71" s="41"/>
      <c r="G71" s="50"/>
    </row>
    <row r="72" spans="1:7" ht="15.75">
      <c r="A72" s="63"/>
      <c r="B72" s="63"/>
      <c r="C72" s="63"/>
      <c r="D72" s="63"/>
      <c r="E72" s="63"/>
      <c r="F72" s="63"/>
      <c r="G72" s="63"/>
    </row>
    <row r="73" spans="1:7" ht="15.75">
      <c r="A73" s="41"/>
      <c r="B73" s="41"/>
      <c r="C73" s="41"/>
      <c r="D73" s="41"/>
      <c r="E73" s="41"/>
      <c r="F73" s="41"/>
      <c r="G73" s="50"/>
    </row>
    <row r="74" spans="1:7" ht="15.75">
      <c r="A74" s="41"/>
      <c r="B74" s="41"/>
      <c r="C74" s="41"/>
      <c r="D74" s="41"/>
      <c r="E74" s="41"/>
      <c r="F74" s="41"/>
      <c r="G74" s="50"/>
    </row>
    <row r="75" spans="1:7" ht="15.75">
      <c r="A75" s="41"/>
      <c r="B75" s="41"/>
      <c r="C75" s="41"/>
      <c r="D75" s="41"/>
      <c r="E75" s="41"/>
      <c r="F75" s="41"/>
      <c r="G75" s="50"/>
    </row>
    <row r="76" spans="1:7" ht="15.75">
      <c r="A76" s="41"/>
      <c r="B76" s="41"/>
      <c r="C76" s="41"/>
      <c r="D76" s="41"/>
      <c r="E76" s="41"/>
      <c r="F76" s="41"/>
      <c r="G76" s="50"/>
    </row>
    <row r="77" spans="1:7" ht="15.75">
      <c r="A77" s="41"/>
      <c r="B77" s="41"/>
      <c r="C77" s="41"/>
      <c r="D77" s="41"/>
      <c r="E77" s="41"/>
      <c r="F77" s="41"/>
      <c r="G77" s="50"/>
    </row>
    <row r="78" spans="1:7" ht="15.75">
      <c r="A78" s="41"/>
      <c r="B78" s="41"/>
      <c r="C78" s="41"/>
      <c r="D78" s="41"/>
      <c r="E78" s="41"/>
      <c r="F78" s="41"/>
      <c r="G78" s="50"/>
    </row>
    <row r="79" spans="1:7" ht="15.75">
      <c r="A79" s="41"/>
      <c r="B79" s="41"/>
      <c r="C79" s="41"/>
      <c r="D79" s="41"/>
      <c r="E79" s="41"/>
      <c r="F79" s="41"/>
      <c r="G79" s="50"/>
    </row>
    <row r="80" spans="1:7" ht="15.75">
      <c r="A80" s="41"/>
      <c r="B80" s="41"/>
      <c r="C80" s="41"/>
      <c r="D80" s="41"/>
      <c r="E80" s="41"/>
      <c r="F80" s="41"/>
      <c r="G80" s="50"/>
    </row>
    <row r="81" spans="1:7" ht="15.75">
      <c r="A81" s="41"/>
      <c r="B81" s="41"/>
      <c r="C81" s="41"/>
      <c r="D81" s="41"/>
      <c r="E81" s="41"/>
      <c r="F81" s="41"/>
      <c r="G81" s="50"/>
    </row>
    <row r="82" spans="1:7" ht="15.75">
      <c r="A82" s="41"/>
      <c r="B82" s="41"/>
      <c r="C82" s="41"/>
      <c r="D82" s="41"/>
      <c r="E82" s="41"/>
      <c r="F82" s="41"/>
      <c r="G82" s="50"/>
    </row>
    <row r="83" spans="1:7" ht="15.75">
      <c r="A83" s="41"/>
      <c r="B83" s="41"/>
      <c r="C83" s="41"/>
      <c r="D83" s="41"/>
      <c r="E83" s="41"/>
      <c r="F83" s="41"/>
      <c r="G83" s="50"/>
    </row>
    <row r="84" spans="1:7" ht="15.75">
      <c r="A84" s="41"/>
      <c r="B84" s="41"/>
      <c r="C84" s="41"/>
      <c r="D84" s="41"/>
      <c r="E84" s="41"/>
      <c r="F84" s="41"/>
      <c r="G84" s="50"/>
    </row>
    <row r="85" spans="1:7" ht="15.75">
      <c r="A85" s="32"/>
      <c r="B85" s="42" t="s">
        <v>71</v>
      </c>
      <c r="C85" s="42" t="s">
        <v>76</v>
      </c>
      <c r="D85" s="42"/>
      <c r="E85" s="42"/>
      <c r="F85" s="42"/>
      <c r="G85" s="51"/>
    </row>
    <row r="86" spans="1:7" ht="15.75">
      <c r="A86" s="32"/>
      <c r="B86" s="43"/>
      <c r="C86" s="43"/>
      <c r="D86" s="43"/>
      <c r="E86" s="43"/>
      <c r="F86" s="43"/>
      <c r="G86" s="52"/>
    </row>
    <row r="87" spans="1:7" ht="15.75">
      <c r="A87" s="32"/>
      <c r="B87" s="42" t="s">
        <v>72</v>
      </c>
      <c r="C87" s="42"/>
      <c r="D87" s="42"/>
      <c r="E87" s="42"/>
      <c r="F87" s="42"/>
      <c r="G87" s="51"/>
    </row>
    <row r="88" spans="1:7" ht="15.75">
      <c r="A88" s="32"/>
      <c r="B88" s="43"/>
      <c r="C88" s="43"/>
      <c r="D88" s="43"/>
      <c r="E88" s="43"/>
      <c r="F88" s="43"/>
      <c r="G88" s="52"/>
    </row>
    <row r="89" spans="1:7" ht="15.75">
      <c r="A89" s="32"/>
      <c r="B89" s="42" t="s">
        <v>73</v>
      </c>
      <c r="C89" s="42"/>
      <c r="D89" s="42"/>
      <c r="E89" s="42"/>
      <c r="F89" s="42"/>
      <c r="G89" s="51"/>
    </row>
    <row r="90" spans="1:7" ht="15.75">
      <c r="A90" s="32"/>
      <c r="B90" s="42" t="s">
        <v>74</v>
      </c>
      <c r="C90" s="42"/>
      <c r="D90" s="42"/>
      <c r="E90" s="42"/>
      <c r="F90" s="42"/>
      <c r="G90" s="51"/>
    </row>
    <row r="91" spans="1:7" ht="15.75">
      <c r="A91" s="40"/>
      <c r="B91" s="40"/>
      <c r="C91" s="3"/>
      <c r="D91" s="3"/>
      <c r="E91" s="2"/>
      <c r="F91" s="3"/>
      <c r="G91" s="53"/>
    </row>
    <row r="92" spans="1:7" ht="15.75">
      <c r="A92" s="36"/>
      <c r="B92" s="40"/>
      <c r="C92" s="2"/>
      <c r="D92" s="3"/>
      <c r="E92" s="2"/>
      <c r="F92" s="3"/>
      <c r="G92" s="3"/>
    </row>
  </sheetData>
  <mergeCells count="3">
    <mergeCell ref="A3:G3"/>
    <mergeCell ref="A4:G4"/>
    <mergeCell ref="A72:G7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2014-01-31T12:29:05Z</dcterms:modified>
</cp:coreProperties>
</file>